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eyvs\OneDrive\Área de Trabalho\Abrigo de Ônibus\Orçamento\"/>
    </mc:Choice>
  </mc:AlternateContent>
  <bookViews>
    <workbookView xWindow="-105" yWindow="-105" windowWidth="23250" windowHeight="12450"/>
  </bookViews>
  <sheets>
    <sheet name="Planilha2" sheetId="2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2" l="1"/>
  <c r="G6" i="2"/>
  <c r="G12" i="2"/>
  <c r="G15" i="2"/>
  <c r="G9" i="2"/>
  <c r="G7" i="2"/>
  <c r="G24" i="2"/>
  <c r="G31" i="2"/>
  <c r="G30" i="2"/>
  <c r="G28" i="2"/>
  <c r="G26" i="2"/>
  <c r="G33" i="2"/>
  <c r="G23" i="2"/>
  <c r="G10" i="2"/>
  <c r="G11" i="2"/>
  <c r="G22" i="2"/>
  <c r="G20" i="2"/>
  <c r="G19" i="2"/>
  <c r="G17" i="2"/>
  <c r="G16" i="2"/>
  <c r="G14" i="2"/>
</calcChain>
</file>

<file path=xl/sharedStrings.xml><?xml version="1.0" encoding="utf-8"?>
<sst xmlns="http://schemas.openxmlformats.org/spreadsheetml/2006/main" count="75" uniqueCount="40">
  <si>
    <t>ORÇAMENTO</t>
  </si>
  <si>
    <t>CÓDIGO - MATERIAL</t>
  </si>
  <si>
    <t>UNIDADE DE MEDIDA</t>
  </si>
  <si>
    <t>ORIGEM DO PREÇO</t>
  </si>
  <si>
    <t>PREÇO MEDIANO</t>
  </si>
  <si>
    <t>MEDIDA</t>
  </si>
  <si>
    <t>TOTAL POR MATERIAL</t>
  </si>
  <si>
    <t>ESTRUTURA</t>
  </si>
  <si>
    <t>43082 PERFIL W 150x13 - EM AÇO LAMINADO</t>
  </si>
  <si>
    <t>KG</t>
  </si>
  <si>
    <t>AS</t>
  </si>
  <si>
    <t xml:space="preserve">PERFIL 150X22,5 </t>
  </si>
  <si>
    <t>-</t>
  </si>
  <si>
    <t>PROTEÇÃO</t>
  </si>
  <si>
    <t xml:space="preserve">34391 VIDRO COMUM LAMINADO LISO INCOLOR DUPLO, ESPESSURA TOTAL 8 MM </t>
  </si>
  <si>
    <t>M²</t>
  </si>
  <si>
    <t>CR</t>
  </si>
  <si>
    <t>CHAPA DE POLICARBONATO ALVEOLAR FUME 10mm - 2,10m x 3,00m - Polygal</t>
  </si>
  <si>
    <t>UN</t>
  </si>
  <si>
    <t>PINTURA</t>
  </si>
  <si>
    <t>3379 HASTE DE ATERRAMENTO EM AÇO COM 3,00 M DE COMPRIMENTO E DN=5/8"</t>
  </si>
  <si>
    <t>41410 CAPTOR FRANKLIN (4 PONTAS), EM LATÃO CROMADO , H=300 MM, DUAS DESCIDAS</t>
  </si>
  <si>
    <t>868 CABO DE COBRE NU 25 MM2 MEIO DURO</t>
  </si>
  <si>
    <t>M</t>
  </si>
  <si>
    <t>ACESSÓRIOS</t>
  </si>
  <si>
    <t>BANCO 0,50x0,50x0,10</t>
  </si>
  <si>
    <t>LIXEIRA 0,50x0,50x0,90</t>
  </si>
  <si>
    <t>ACESSIBILIDADE</t>
  </si>
  <si>
    <t xml:space="preserve">38181 PISO TATIL DIRECIONAL, DE BORRACHA, COLORIDO, 25 X 25 CM, E = 5 MM, PARA COLA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</si>
  <si>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38181 PISO TATIL ALERTA, DE BORRACHA, COLORIDO, 25 X 25 CM, E = 5 MM, PARA COLA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</si>
  <si>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PAINEL PUBLICITÁRIO</t>
  </si>
  <si>
    <t>PAINEL PUBLICITÁRIO 2,30x1,40</t>
  </si>
  <si>
    <t>PARAFUSOS</t>
  </si>
  <si>
    <t xml:space="preserve">430 PARAFUSO M16 EM ACO GALVANIZADO, COMPRIMENTO = 125 MM, DIAMETRO = 16 MM, ROSCA MAQUINA, CABECA QUADRADA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</si>
  <si>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CONEXÕES</t>
  </si>
  <si>
    <t>PLACA BASE</t>
  </si>
  <si>
    <t xml:space="preserve">CANTONEIRA L45X5  2 PARAFUSOS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</si>
  <si>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CANTONEIRA L45X5  2 PARAFUSOS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</si>
  <si>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COM MÃO DE OBRA:</t>
  </si>
  <si>
    <t>425 GRAMPO METÁLICO TIPO OLHAL PARA HASTE DE ATERRAMENTO DE 5/8"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</si>
</sst>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0"/>
      <color theme="1"/>
      <name val="Calibri"/>
      <scheme val="minor"/>
    </font>
    <font>
      <i/>
      <sz val="11"/>
      <color theme="1"/>
      <name val="Calibri"/>
      <scheme val="minor"/>
    </font>
    <font>
      <i/>
      <sz val="10"/>
      <color theme="1"/>
      <name val="Calibri"/>
      <scheme val="minor"/>
    </font>
    <font>
      <sz val="11"/>
      <color rgb="FF000000"/>
      <name val="Calibri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8" fillId="0" borderId="13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9" fillId="3" borderId="25" xfId="0" applyFont="1" applyFill="1" applyBorder="1"/>
    <xf numFmtId="0" fontId="9" fillId="3" borderId="26" xfId="0" applyFont="1" applyFill="1" applyBorder="1" applyAlignment="1">
      <alignment horizontal="center"/>
    </xf>
    <xf numFmtId="0" fontId="9" fillId="3" borderId="26" xfId="0" applyFont="1" applyFill="1" applyBorder="1"/>
    <xf numFmtId="0" fontId="8" fillId="0" borderId="9" xfId="0" applyFont="1" applyBorder="1" applyAlignment="1">
      <alignment horizont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9" fillId="3" borderId="27" xfId="0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11" fillId="0" borderId="20" xfId="0" applyFont="1" applyBorder="1" applyAlignment="1">
      <alignment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3" borderId="38" xfId="0" applyFont="1" applyFill="1" applyBorder="1"/>
    <xf numFmtId="0" fontId="3" fillId="3" borderId="39" xfId="0" applyFont="1" applyFill="1" applyBorder="1"/>
    <xf numFmtId="164" fontId="3" fillId="3" borderId="38" xfId="0" applyNumberFormat="1" applyFont="1" applyFill="1" applyBorder="1" applyAlignment="1">
      <alignment horizontal="center"/>
    </xf>
    <xf numFmtId="0" fontId="3" fillId="3" borderId="38" xfId="0" applyFont="1" applyFill="1" applyBorder="1" applyAlignment="1">
      <alignment horizontal="center"/>
    </xf>
    <xf numFmtId="164" fontId="3" fillId="3" borderId="40" xfId="0" applyNumberFormat="1" applyFont="1" applyFill="1" applyBorder="1" applyAlignment="1">
      <alignment horizontal="center"/>
    </xf>
    <xf numFmtId="0" fontId="9" fillId="3" borderId="36" xfId="0" applyFont="1" applyFill="1" applyBorder="1"/>
    <xf numFmtId="0" fontId="10" fillId="3" borderId="0" xfId="0" applyFont="1" applyFill="1" applyBorder="1"/>
    <xf numFmtId="164" fontId="9" fillId="3" borderId="0" xfId="0" applyNumberFormat="1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164" fontId="9" fillId="3" borderId="37" xfId="0" applyNumberFormat="1" applyFont="1" applyFill="1" applyBorder="1" applyAlignment="1">
      <alignment horizontal="center"/>
    </xf>
    <xf numFmtId="0" fontId="7" fillId="0" borderId="17" xfId="0" applyFont="1" applyBorder="1" applyAlignment="1"/>
    <xf numFmtId="164" fontId="7" fillId="0" borderId="18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2" xfId="0" applyFont="1" applyBorder="1" applyAlignment="1"/>
    <xf numFmtId="164" fontId="7" fillId="0" borderId="23" xfId="0" applyNumberFormat="1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164" fontId="1" fillId="0" borderId="18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164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164" fontId="1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vertical="center" wrapText="1"/>
    </xf>
    <xf numFmtId="0" fontId="1" fillId="0" borderId="35" xfId="0" applyFont="1" applyBorder="1" applyAlignment="1">
      <alignment vertical="center"/>
    </xf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0" xfId="0" applyFont="1" applyBorder="1"/>
    <xf numFmtId="0" fontId="1" fillId="0" borderId="13" xfId="0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1" fillId="0" borderId="28" xfId="0" applyFont="1" applyBorder="1" applyAlignment="1">
      <alignment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wrapText="1"/>
    </xf>
    <xf numFmtId="0" fontId="1" fillId="6" borderId="14" xfId="0" applyFont="1" applyFill="1" applyBorder="1" applyAlignment="1">
      <alignment horizontal="left"/>
    </xf>
    <xf numFmtId="0" fontId="1" fillId="6" borderId="15" xfId="0" applyFont="1" applyFill="1" applyBorder="1" applyAlignment="1">
      <alignment horizontal="left"/>
    </xf>
    <xf numFmtId="0" fontId="1" fillId="6" borderId="16" xfId="0" applyFont="1" applyFill="1" applyBorder="1" applyAlignment="1">
      <alignment horizontal="left"/>
    </xf>
    <xf numFmtId="0" fontId="1" fillId="6" borderId="25" xfId="0" applyFont="1" applyFill="1" applyBorder="1" applyAlignment="1">
      <alignment horizontal="left"/>
    </xf>
    <xf numFmtId="0" fontId="1" fillId="6" borderId="26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9" fillId="3" borderId="12" xfId="0" applyFont="1" applyFill="1" applyBorder="1" applyAlignment="1">
      <alignment horizontal="left"/>
    </xf>
    <xf numFmtId="0" fontId="9" fillId="3" borderId="36" xfId="0" applyFont="1" applyFill="1" applyBorder="1" applyAlignment="1">
      <alignment horizontal="left"/>
    </xf>
    <xf numFmtId="0" fontId="9" fillId="3" borderId="37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1" fillId="6" borderId="3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3"/>
  <sheetViews>
    <sheetView tabSelected="1" topLeftCell="A16" workbookViewId="0">
      <selection activeCell="I14" sqref="I14"/>
    </sheetView>
  </sheetViews>
  <sheetFormatPr defaultRowHeight="15"/>
  <cols>
    <col min="2" max="2" width="49" customWidth="1"/>
    <col min="3" max="4" width="13.28515625" customWidth="1"/>
    <col min="5" max="5" width="16.28515625" style="13" bestFit="1" customWidth="1"/>
    <col min="7" max="7" width="18.85546875" style="13" customWidth="1"/>
  </cols>
  <sheetData>
    <row r="2" spans="2:7" ht="23.25">
      <c r="B2" s="83" t="s">
        <v>0</v>
      </c>
      <c r="C2" s="83"/>
      <c r="D2" s="83"/>
      <c r="E2" s="83"/>
      <c r="F2" s="83"/>
      <c r="G2" s="83"/>
    </row>
    <row r="3" spans="2:7">
      <c r="G3" s="14"/>
    </row>
    <row r="4" spans="2:7" ht="30">
      <c r="B4" s="7" t="s">
        <v>1</v>
      </c>
      <c r="C4" s="8" t="s">
        <v>2</v>
      </c>
      <c r="D4" s="8" t="s">
        <v>3</v>
      </c>
      <c r="E4" s="9" t="s">
        <v>4</v>
      </c>
      <c r="F4" s="9" t="s">
        <v>5</v>
      </c>
      <c r="G4" s="10" t="s">
        <v>6</v>
      </c>
    </row>
    <row r="5" spans="2:7">
      <c r="B5" s="24" t="s">
        <v>7</v>
      </c>
      <c r="C5" s="23"/>
      <c r="D5" s="23"/>
      <c r="E5" s="25"/>
      <c r="F5" s="26"/>
      <c r="G5" s="27"/>
    </row>
    <row r="6" spans="2:7">
      <c r="B6" s="33" t="s">
        <v>8</v>
      </c>
      <c r="C6" s="20" t="s">
        <v>9</v>
      </c>
      <c r="D6" s="20" t="s">
        <v>10</v>
      </c>
      <c r="E6" s="34">
        <v>10</v>
      </c>
      <c r="F6" s="35">
        <v>124.58</v>
      </c>
      <c r="G6" s="39">
        <f>E6*F6</f>
        <v>1245.8</v>
      </c>
    </row>
    <row r="7" spans="2:7">
      <c r="B7" s="36" t="s">
        <v>11</v>
      </c>
      <c r="C7" s="2" t="s">
        <v>9</v>
      </c>
      <c r="D7" s="2" t="s">
        <v>12</v>
      </c>
      <c r="E7" s="37">
        <v>10</v>
      </c>
      <c r="F7" s="38">
        <v>90</v>
      </c>
      <c r="G7" s="40">
        <f>E7*F7</f>
        <v>900</v>
      </c>
    </row>
    <row r="8" spans="2:7">
      <c r="B8" s="28" t="s">
        <v>13</v>
      </c>
      <c r="C8" s="29"/>
      <c r="D8" s="29"/>
      <c r="E8" s="30"/>
      <c r="F8" s="31"/>
      <c r="G8" s="32"/>
    </row>
    <row r="9" spans="2:7" ht="30">
      <c r="B9" s="41" t="s">
        <v>14</v>
      </c>
      <c r="C9" s="12" t="s">
        <v>15</v>
      </c>
      <c r="D9" s="12" t="s">
        <v>16</v>
      </c>
      <c r="E9" s="42">
        <v>789.93</v>
      </c>
      <c r="F9" s="43">
        <v>3.7</v>
      </c>
      <c r="G9" s="44">
        <f>+E9*F9</f>
        <v>2922.741</v>
      </c>
    </row>
    <row r="10" spans="2:7" ht="30">
      <c r="B10" s="45" t="s">
        <v>14</v>
      </c>
      <c r="C10" s="11" t="s">
        <v>15</v>
      </c>
      <c r="D10" s="11" t="s">
        <v>16</v>
      </c>
      <c r="E10" s="46">
        <v>789.93</v>
      </c>
      <c r="F10" s="47">
        <v>2.35</v>
      </c>
      <c r="G10" s="48">
        <f>+E10*F10</f>
        <v>1856.3354999999999</v>
      </c>
    </row>
    <row r="11" spans="2:7" ht="30">
      <c r="B11" s="45" t="s">
        <v>17</v>
      </c>
      <c r="C11" s="11" t="s">
        <v>18</v>
      </c>
      <c r="D11" s="47" t="s">
        <v>12</v>
      </c>
      <c r="E11" s="46">
        <v>536.25</v>
      </c>
      <c r="F11" s="47">
        <v>3</v>
      </c>
      <c r="G11" s="48">
        <f t="shared" ref="G11:G14" si="0">+E11*F11</f>
        <v>1608.75</v>
      </c>
    </row>
    <row r="12" spans="2:7">
      <c r="B12" s="49" t="s">
        <v>19</v>
      </c>
      <c r="C12" s="19" t="s">
        <v>15</v>
      </c>
      <c r="D12" s="19" t="s">
        <v>12</v>
      </c>
      <c r="E12" s="50">
        <v>24</v>
      </c>
      <c r="F12" s="51">
        <v>7.15</v>
      </c>
      <c r="G12" s="52">
        <f t="shared" ref="G12" si="1">+E12*F12</f>
        <v>171.60000000000002</v>
      </c>
    </row>
    <row r="13" spans="2:7">
      <c r="B13" s="87"/>
      <c r="C13" s="85"/>
      <c r="D13" s="85"/>
      <c r="E13" s="85"/>
      <c r="F13" s="85"/>
      <c r="G13" s="88"/>
    </row>
    <row r="14" spans="2:7" ht="30">
      <c r="B14" s="41" t="s">
        <v>39</v>
      </c>
      <c r="C14" s="12" t="s">
        <v>18</v>
      </c>
      <c r="D14" s="12" t="s">
        <v>16</v>
      </c>
      <c r="E14" s="42">
        <v>50.05</v>
      </c>
      <c r="F14" s="43">
        <v>1</v>
      </c>
      <c r="G14" s="44">
        <f t="shared" si="0"/>
        <v>50.05</v>
      </c>
    </row>
    <row r="15" spans="2:7" ht="30">
      <c r="B15" s="53" t="s">
        <v>20</v>
      </c>
      <c r="C15" s="11" t="s">
        <v>18</v>
      </c>
      <c r="D15" s="11" t="s">
        <v>16</v>
      </c>
      <c r="E15" s="46">
        <v>98.11</v>
      </c>
      <c r="F15" s="47">
        <v>1</v>
      </c>
      <c r="G15" s="48">
        <f>+E15*F15</f>
        <v>98.11</v>
      </c>
    </row>
    <row r="16" spans="2:7" ht="30">
      <c r="B16" s="17" t="s">
        <v>21</v>
      </c>
      <c r="C16" s="18" t="s">
        <v>18</v>
      </c>
      <c r="D16" s="11" t="s">
        <v>16</v>
      </c>
      <c r="E16" s="46">
        <v>82.64</v>
      </c>
      <c r="F16" s="47">
        <v>1</v>
      </c>
      <c r="G16" s="48">
        <f>+E16*F16</f>
        <v>82.64</v>
      </c>
    </row>
    <row r="17" spans="2:7">
      <c r="B17" s="54" t="s">
        <v>22</v>
      </c>
      <c r="C17" s="19" t="s">
        <v>23</v>
      </c>
      <c r="D17" s="19" t="s">
        <v>16</v>
      </c>
      <c r="E17" s="50">
        <v>29.8</v>
      </c>
      <c r="F17" s="51">
        <v>3</v>
      </c>
      <c r="G17" s="52">
        <f>+E17*F17</f>
        <v>89.4</v>
      </c>
    </row>
    <row r="18" spans="2:7">
      <c r="B18" s="84" t="s">
        <v>24</v>
      </c>
      <c r="C18" s="85"/>
      <c r="D18" s="85"/>
      <c r="E18" s="85"/>
      <c r="F18" s="85"/>
      <c r="G18" s="86"/>
    </row>
    <row r="19" spans="2:7">
      <c r="B19" s="55" t="s">
        <v>25</v>
      </c>
      <c r="C19" s="20" t="s">
        <v>18</v>
      </c>
      <c r="D19" s="56" t="s">
        <v>12</v>
      </c>
      <c r="E19" s="57">
        <v>92.24</v>
      </c>
      <c r="F19" s="56">
        <v>4</v>
      </c>
      <c r="G19" s="39">
        <f t="shared" ref="G19:G20" si="2">+E19*F19</f>
        <v>368.96</v>
      </c>
    </row>
    <row r="20" spans="2:7">
      <c r="B20" s="58" t="s">
        <v>26</v>
      </c>
      <c r="C20" s="1" t="s">
        <v>18</v>
      </c>
      <c r="D20" s="59" t="s">
        <v>12</v>
      </c>
      <c r="E20" s="60">
        <v>450</v>
      </c>
      <c r="F20" s="59">
        <v>1</v>
      </c>
      <c r="G20" s="61">
        <f t="shared" si="2"/>
        <v>450</v>
      </c>
    </row>
    <row r="21" spans="2:7">
      <c r="B21" s="3" t="s">
        <v>27</v>
      </c>
      <c r="C21" s="5"/>
      <c r="D21" s="5"/>
      <c r="E21" s="4"/>
      <c r="F21" s="5"/>
      <c r="G21" s="15"/>
    </row>
    <row r="22" spans="2:7" ht="30">
      <c r="B22" s="41" t="s">
        <v>28</v>
      </c>
      <c r="C22" s="12" t="s">
        <v>15</v>
      </c>
      <c r="D22" s="43" t="s">
        <v>16</v>
      </c>
      <c r="E22" s="42">
        <v>260.52999999999997</v>
      </c>
      <c r="F22" s="43">
        <v>0.96</v>
      </c>
      <c r="G22" s="44">
        <f>+E22*F22</f>
        <v>250.10879999999997</v>
      </c>
    </row>
    <row r="23" spans="2:7" ht="30">
      <c r="B23" s="45" t="s">
        <v>29</v>
      </c>
      <c r="C23" s="11" t="s">
        <v>15</v>
      </c>
      <c r="D23" s="47" t="s">
        <v>16</v>
      </c>
      <c r="E23" s="46">
        <v>260.52999999999997</v>
      </c>
      <c r="F23" s="47">
        <v>0.96</v>
      </c>
      <c r="G23" s="48">
        <f>+E23*F23</f>
        <v>250.10879999999997</v>
      </c>
    </row>
    <row r="24" spans="2:7">
      <c r="B24" s="62" t="s">
        <v>19</v>
      </c>
      <c r="C24" s="22" t="s">
        <v>15</v>
      </c>
      <c r="D24" s="22" t="s">
        <v>12</v>
      </c>
      <c r="E24" s="63">
        <v>24</v>
      </c>
      <c r="F24" s="64">
        <v>0.96</v>
      </c>
      <c r="G24" s="65">
        <f>+E24*F24</f>
        <v>23.04</v>
      </c>
    </row>
    <row r="25" spans="2:7">
      <c r="B25" s="89" t="s">
        <v>30</v>
      </c>
      <c r="C25" s="90"/>
      <c r="D25" s="90"/>
      <c r="E25" s="90"/>
      <c r="F25" s="90"/>
      <c r="G25" s="91"/>
    </row>
    <row r="26" spans="2:7">
      <c r="B26" s="66" t="s">
        <v>31</v>
      </c>
      <c r="C26" s="6" t="s">
        <v>18</v>
      </c>
      <c r="D26" s="67" t="s">
        <v>12</v>
      </c>
      <c r="E26" s="68">
        <v>11000</v>
      </c>
      <c r="F26" s="67">
        <v>1</v>
      </c>
      <c r="G26" s="69">
        <f>+E26*F26</f>
        <v>11000</v>
      </c>
    </row>
    <row r="27" spans="2:7">
      <c r="B27" s="75" t="s">
        <v>32</v>
      </c>
      <c r="C27" s="76"/>
      <c r="D27" s="76"/>
      <c r="E27" s="76"/>
      <c r="F27" s="76"/>
      <c r="G27" s="77"/>
    </row>
    <row r="28" spans="2:7" ht="45">
      <c r="B28" s="70" t="s">
        <v>33</v>
      </c>
      <c r="C28" s="21" t="s">
        <v>18</v>
      </c>
      <c r="D28" s="71" t="s">
        <v>10</v>
      </c>
      <c r="E28" s="72">
        <v>10.86</v>
      </c>
      <c r="F28" s="71">
        <v>48</v>
      </c>
      <c r="G28" s="73">
        <f>+E28*F28</f>
        <v>521.28</v>
      </c>
    </row>
    <row r="29" spans="2:7">
      <c r="B29" s="78" t="s">
        <v>34</v>
      </c>
      <c r="C29" s="79"/>
      <c r="D29" s="79"/>
      <c r="E29" s="79"/>
      <c r="F29" s="79"/>
      <c r="G29" s="80"/>
    </row>
    <row r="30" spans="2:7">
      <c r="B30" s="55" t="s">
        <v>35</v>
      </c>
      <c r="C30" s="20" t="s">
        <v>15</v>
      </c>
      <c r="D30" s="56" t="s">
        <v>12</v>
      </c>
      <c r="E30" s="57">
        <v>10</v>
      </c>
      <c r="F30" s="56">
        <v>2.48</v>
      </c>
      <c r="G30" s="39">
        <f>+E30*F30</f>
        <v>24.8</v>
      </c>
    </row>
    <row r="31" spans="2:7">
      <c r="B31" s="74" t="s">
        <v>36</v>
      </c>
      <c r="C31" s="1" t="s">
        <v>18</v>
      </c>
      <c r="D31" s="59" t="s">
        <v>16</v>
      </c>
      <c r="E31" s="60">
        <v>5</v>
      </c>
      <c r="F31" s="59">
        <v>9</v>
      </c>
      <c r="G31" s="61">
        <f>+E31*F31</f>
        <v>45</v>
      </c>
    </row>
    <row r="32" spans="2:7">
      <c r="B32" s="45" t="s">
        <v>37</v>
      </c>
      <c r="C32" s="19" t="s">
        <v>18</v>
      </c>
      <c r="D32" s="51" t="s">
        <v>16</v>
      </c>
      <c r="E32" s="50">
        <v>10</v>
      </c>
      <c r="F32" s="51">
        <v>6</v>
      </c>
      <c r="G32" s="52">
        <f>+E32*F32</f>
        <v>60</v>
      </c>
    </row>
    <row r="33" spans="2:7">
      <c r="B33" s="81" t="s">
        <v>38</v>
      </c>
      <c r="C33" s="82"/>
      <c r="D33" s="82"/>
      <c r="E33" s="82"/>
      <c r="F33" s="82"/>
      <c r="G33" s="16">
        <f>SUM(G7,G9,G10,G11,G14,G15,G16,G17,G19,G20,G22,G23,G24,G26,G28,G30,G31,G32)*1.5</f>
        <v>30901.986149999997</v>
      </c>
    </row>
  </sheetData>
  <mergeCells count="7">
    <mergeCell ref="B27:G27"/>
    <mergeCell ref="B29:G29"/>
    <mergeCell ref="B33:F33"/>
    <mergeCell ref="B2:G2"/>
    <mergeCell ref="B18:G18"/>
    <mergeCell ref="B13:G13"/>
    <mergeCell ref="B25:G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Grespan</dc:creator>
  <cp:keywords/>
  <dc:description/>
  <cp:lastModifiedBy>Deyvson Abrantes</cp:lastModifiedBy>
  <cp:revision/>
  <dcterms:created xsi:type="dcterms:W3CDTF">2023-05-25T15:32:31Z</dcterms:created>
  <dcterms:modified xsi:type="dcterms:W3CDTF">2024-11-18T20:44:42Z</dcterms:modified>
  <cp:category/>
  <cp:contentStatus/>
</cp:coreProperties>
</file>